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º Sem" sheetId="1" r:id="rId1"/>
    <sheet name="2º Sem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<sst xmlns="http://schemas.openxmlformats.org/spreadsheetml/2006/main" count="71" uniqueCount="49">
  <si>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ESTADO DE SANTA CATARINA</t>
  </si>
  <si>
    <t>CRONOGRAMA DE EXECUÇÃO MENSAL DE DESEMBOLSO (Art. 8º, da LRF)</t>
  </si>
  <si>
    <t>ENTRADAS</t>
  </si>
  <si>
    <t>BIMESTRAL</t>
  </si>
  <si>
    <t>(+) METAS BIMESTRAIS</t>
  </si>
  <si>
    <t>DE ARRECADAÇÃO</t>
  </si>
  <si>
    <t>(+) SALDO BIM. ANTERIOR</t>
  </si>
  <si>
    <t>(=) DISPONIBILIDADES  (A)</t>
  </si>
  <si>
    <t>SAÍDAS</t>
  </si>
  <si>
    <t>SEMESTRAL</t>
  </si>
  <si>
    <t>&gt; Pessoal e Encargos Soc.</t>
  </si>
  <si>
    <t>&gt; Juros e Enc. Da Dívida</t>
  </si>
  <si>
    <t>&gt;  Outras Despesas Corr.</t>
  </si>
  <si>
    <t>DESPESAS DE CAPITAL</t>
  </si>
  <si>
    <t>&gt; Investimentos</t>
  </si>
  <si>
    <t>&gt; Inversões Financeiras</t>
  </si>
  <si>
    <t>&gt; Amortização da Dívida</t>
  </si>
  <si>
    <t xml:space="preserve">TOTAL DAS DESPESAS </t>
  </si>
  <si>
    <t>(=) EXIGIBILIDADES  (B)</t>
  </si>
  <si>
    <t>SUPERÁVIT =  (A - B)</t>
  </si>
  <si>
    <t>1º BIMESTRE</t>
  </si>
  <si>
    <t>2º BIMESTRE</t>
  </si>
  <si>
    <t>3º BIMESTRE</t>
  </si>
  <si>
    <t>JANEIRO</t>
  </si>
  <si>
    <t>FEVEREIRO</t>
  </si>
  <si>
    <t>MARÇO</t>
  </si>
  <si>
    <t>ABRIL</t>
  </si>
  <si>
    <t>MAIO</t>
  </si>
  <si>
    <t>JUNHO</t>
  </si>
  <si>
    <t>(+) SUPERAVIT FINANCEIRO</t>
  </si>
  <si>
    <t>DESPESAS CORRENTES</t>
  </si>
  <si>
    <t>(+) SALDO BIMEST. ANTERIOR</t>
  </si>
  <si>
    <t>JULHO</t>
  </si>
  <si>
    <t>AGOSTO</t>
  </si>
  <si>
    <t>SETEMBRO</t>
  </si>
  <si>
    <t>OUTUBRO</t>
  </si>
  <si>
    <t>NOVEMBRO</t>
  </si>
  <si>
    <t>DEZEMBRO</t>
  </si>
  <si>
    <t>4º BIMESTRE</t>
  </si>
  <si>
    <t>5º BIMESTRE</t>
  </si>
  <si>
    <t>6º BIMESTRE</t>
  </si>
  <si>
    <t>NÃO FOI INCLUIDO DO CRONOGRAMA OS RECURSOS DO SUPERÁVIT FINANCEIRO E A RESERVA DE CONTINGÊNCIA</t>
  </si>
  <si>
    <t>PREFEITO DO MUNICÍPIO</t>
  </si>
  <si>
    <t>MUNICIPIO DE PONTE SERRADA</t>
  </si>
  <si>
    <t>ALCEU ALBERTO WRUBEL                                                                                                   LIANE BERGMAIER</t>
  </si>
  <si>
    <t xml:space="preserve">         CONTADORA MUNICIPAL</t>
  </si>
  <si>
    <t>EXERCÍCIO 2023</t>
  </si>
  <si>
    <t>DO EXERCÍCIO 2022</t>
  </si>
  <si>
    <t>PONTE SERRADA, SC 15 DE DEZEMBRO DE 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</si>
</sst>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#,##0.00_ ;\-#,##0.00\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3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39" fontId="1" fillId="0" borderId="22" xfId="60" applyFont="1" applyBorder="1" applyAlignment="1">
      <alignment/>
    </xf>
    <xf numFmtId="39" fontId="1" fillId="0" borderId="23" xfId="60" applyFont="1" applyBorder="1" applyAlignment="1">
      <alignment/>
    </xf>
    <xf numFmtId="39" fontId="1" fillId="0" borderId="24" xfId="60" applyFont="1" applyBorder="1" applyAlignment="1">
      <alignment/>
    </xf>
    <xf numFmtId="39" fontId="1" fillId="0" borderId="25" xfId="60" applyFont="1" applyBorder="1" applyAlignment="1">
      <alignment/>
    </xf>
    <xf numFmtId="39" fontId="0" fillId="0" borderId="26" xfId="60" applyFont="1" applyBorder="1" applyAlignment="1">
      <alignment/>
    </xf>
    <xf numFmtId="39" fontId="0" fillId="0" borderId="27" xfId="60" applyFont="1" applyBorder="1" applyAlignment="1">
      <alignment/>
    </xf>
    <xf numFmtId="39" fontId="0" fillId="0" borderId="28" xfId="60" applyFont="1" applyBorder="1" applyAlignment="1">
      <alignment/>
    </xf>
    <xf numFmtId="39" fontId="0" fillId="0" borderId="29" xfId="60" applyFont="1" applyBorder="1" applyAlignment="1">
      <alignment/>
    </xf>
    <xf numFmtId="39" fontId="1" fillId="0" borderId="26" xfId="60" applyFont="1" applyBorder="1" applyAlignment="1">
      <alignment/>
    </xf>
    <xf numFmtId="39" fontId="1" fillId="0" borderId="27" xfId="60" applyFont="1" applyBorder="1" applyAlignment="1">
      <alignment/>
    </xf>
    <xf numFmtId="39" fontId="1" fillId="0" borderId="28" xfId="60" applyFont="1" applyBorder="1" applyAlignment="1">
      <alignment/>
    </xf>
    <xf numFmtId="39" fontId="1" fillId="0" borderId="29" xfId="60" applyFont="1" applyBorder="1" applyAlignment="1">
      <alignment/>
    </xf>
    <xf numFmtId="39" fontId="0" fillId="0" borderId="30" xfId="60" applyFont="1" applyBorder="1" applyAlignment="1">
      <alignment/>
    </xf>
    <xf numFmtId="39" fontId="0" fillId="0" borderId="31" xfId="60" applyFont="1" applyBorder="1" applyAlignment="1">
      <alignment/>
    </xf>
    <xf numFmtId="39" fontId="0" fillId="0" borderId="32" xfId="60" applyFont="1" applyBorder="1" applyAlignment="1">
      <alignment/>
    </xf>
    <xf numFmtId="39" fontId="0" fillId="0" borderId="33" xfId="60" applyFont="1" applyBorder="1" applyAlignment="1">
      <alignment/>
    </xf>
    <xf numFmtId="0" fontId="1" fillId="0" borderId="18" xfId="0" applyFont="1" applyFill="1" applyBorder="1" applyAlignment="1">
      <alignment/>
    </xf>
    <xf numFmtId="39" fontId="1" fillId="0" borderId="11" xfId="60" applyFont="1" applyBorder="1" applyAlignment="1">
      <alignment/>
    </xf>
    <xf numFmtId="39" fontId="1" fillId="0" borderId="10" xfId="60" applyFont="1" applyBorder="1" applyAlignment="1">
      <alignment/>
    </xf>
    <xf numFmtId="39" fontId="1" fillId="0" borderId="16" xfId="60" applyFont="1" applyBorder="1" applyAlignment="1">
      <alignment/>
    </xf>
    <xf numFmtId="39" fontId="1" fillId="0" borderId="17" xfId="60" applyFont="1" applyBorder="1" applyAlignment="1">
      <alignment/>
    </xf>
    <xf numFmtId="0" fontId="0" fillId="0" borderId="34" xfId="0" applyBorder="1" applyAlignment="1">
      <alignment/>
    </xf>
    <xf numFmtId="39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39" fontId="1" fillId="0" borderId="12" xfId="60" applyFont="1" applyBorder="1" applyAlignment="1">
      <alignment horizontal="center"/>
    </xf>
    <xf numFmtId="39" fontId="1" fillId="0" borderId="36" xfId="60" applyFont="1" applyBorder="1" applyAlignment="1">
      <alignment horizontal="center"/>
    </xf>
    <xf numFmtId="39" fontId="1" fillId="0" borderId="35" xfId="60" applyFont="1" applyBorder="1" applyAlignment="1">
      <alignment horizontal="center"/>
    </xf>
    <xf numFmtId="39" fontId="1" fillId="0" borderId="12" xfId="60" applyFont="1" applyBorder="1" applyAlignment="1">
      <alignment horizontal="right"/>
    </xf>
    <xf numFmtId="39" fontId="1" fillId="0" borderId="36" xfId="60" applyFont="1" applyBorder="1" applyAlignment="1">
      <alignment horizontal="right"/>
    </xf>
    <xf numFmtId="39" fontId="1" fillId="0" borderId="35" xfId="6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9" fontId="1" fillId="0" borderId="18" xfId="60" applyFont="1" applyBorder="1" applyAlignment="1">
      <alignment horizontal="center"/>
    </xf>
    <xf numFmtId="0" fontId="2" fillId="0" borderId="0" xfId="0" applyFont="1" applyAlignment="1">
      <alignment horizontal="center"/>
    </xf>
    <xf numFmtId="39" fontId="0" fillId="0" borderId="21" xfId="60" applyFont="1" applyBorder="1" applyAlignment="1">
      <alignment horizontal="center"/>
    </xf>
    <xf numFmtId="39" fontId="0" fillId="0" borderId="20" xfId="60" applyFont="1" applyBorder="1" applyAlignment="1">
      <alignment horizontal="center"/>
    </xf>
    <xf numFmtId="0" fontId="0" fillId="0" borderId="18" xfId="0" applyBorder="1" applyAlignment="1">
      <alignment horizontal="center"/>
    </xf>
    <xf numFmtId="39" fontId="0" fillId="0" borderId="39" xfId="60" applyFont="1" applyBorder="1" applyAlignment="1">
      <alignment horizontal="center"/>
    </xf>
    <xf numFmtId="39" fontId="0" fillId="0" borderId="19" xfId="60" applyFont="1" applyBorder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0" fillId="0" borderId="40" xfId="60" applyFont="1" applyBorder="1" applyAlignment="1">
      <alignment horizontal="center"/>
    </xf>
    <xf numFmtId="39" fontId="0" fillId="0" borderId="41" xfId="6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7.8515625" style="0" customWidth="1"/>
    <col min="2" max="3" width="12.28125" style="0" customWidth="1"/>
    <col min="4" max="5" width="12.421875" style="0" customWidth="1"/>
    <col min="6" max="6" width="13.00390625" style="0" customWidth="1"/>
    <col min="7" max="7" width="12.7109375" style="0" customWidth="1"/>
  </cols>
  <sheetData>
    <row r="1" ht="12.75">
      <c r="A1" s="3" t="s">
        <v>0</v>
      </c>
    </row>
    <row r="2" ht="12.75">
      <c r="A2" s="3" t="s">
        <v>43</v>
      </c>
    </row>
    <row r="4" spans="1:7" ht="15">
      <c r="A4" s="59" t="s">
        <v>1</v>
      </c>
      <c r="B4" s="59"/>
      <c r="C4" s="59"/>
      <c r="D4" s="59"/>
      <c r="E4" s="59"/>
      <c r="F4" s="59"/>
      <c r="G4" s="59"/>
    </row>
    <row r="5" ht="13.5" thickBot="1"/>
    <row r="6" spans="1:7" ht="15.75" thickBot="1">
      <c r="A6" s="43" t="s">
        <v>46</v>
      </c>
      <c r="B6" s="44"/>
      <c r="C6" s="44"/>
      <c r="D6" s="44"/>
      <c r="E6" s="44"/>
      <c r="F6" s="44"/>
      <c r="G6" s="45"/>
    </row>
    <row r="7" spans="1:7" ht="13.5" thickBot="1">
      <c r="A7" s="46"/>
      <c r="B7" s="47"/>
      <c r="C7" s="47"/>
      <c r="D7" s="47"/>
      <c r="E7" s="47"/>
      <c r="F7" s="47"/>
      <c r="G7" s="48"/>
    </row>
    <row r="8" spans="1:7" ht="15.75" thickBot="1">
      <c r="A8" s="43" t="s">
        <v>2</v>
      </c>
      <c r="B8" s="44"/>
      <c r="C8" s="44"/>
      <c r="D8" s="44"/>
      <c r="E8" s="44"/>
      <c r="F8" s="44"/>
      <c r="G8" s="45"/>
    </row>
    <row r="9" spans="1:7" ht="13.5" thickBot="1">
      <c r="A9" s="13" t="s">
        <v>3</v>
      </c>
      <c r="B9" s="62" t="s">
        <v>20</v>
      </c>
      <c r="C9" s="62"/>
      <c r="D9" s="62" t="s">
        <v>21</v>
      </c>
      <c r="E9" s="62"/>
      <c r="F9" s="62" t="s">
        <v>22</v>
      </c>
      <c r="G9" s="62"/>
    </row>
    <row r="10" spans="1:7" ht="12.75">
      <c r="A10" s="14" t="s">
        <v>4</v>
      </c>
      <c r="B10" s="61">
        <v>9034000</v>
      </c>
      <c r="C10" s="61"/>
      <c r="D10" s="64">
        <v>9233000</v>
      </c>
      <c r="E10" s="64"/>
      <c r="F10" s="64">
        <v>8933000</v>
      </c>
      <c r="G10" s="64"/>
    </row>
    <row r="11" spans="1:7" ht="12.75">
      <c r="A11" s="15" t="s">
        <v>5</v>
      </c>
      <c r="B11" s="63"/>
      <c r="C11" s="63"/>
      <c r="D11" s="61"/>
      <c r="E11" s="61"/>
      <c r="F11" s="61"/>
      <c r="G11" s="61"/>
    </row>
    <row r="12" spans="1:7" ht="12.75">
      <c r="A12" s="16" t="s">
        <v>29</v>
      </c>
      <c r="B12" s="60">
        <v>0</v>
      </c>
      <c r="C12" s="60"/>
      <c r="D12" s="60">
        <v>0</v>
      </c>
      <c r="E12" s="60"/>
      <c r="F12" s="60">
        <v>0</v>
      </c>
      <c r="G12" s="60"/>
    </row>
    <row r="13" spans="1:7" ht="12.75">
      <c r="A13" s="17" t="s">
        <v>47</v>
      </c>
      <c r="B13" s="61"/>
      <c r="C13" s="61"/>
      <c r="D13" s="61"/>
      <c r="E13" s="61"/>
      <c r="F13" s="61"/>
      <c r="G13" s="61"/>
    </row>
    <row r="14" spans="1:7" ht="13.5" thickBot="1">
      <c r="A14" s="16" t="s">
        <v>6</v>
      </c>
      <c r="B14" s="60">
        <v>0</v>
      </c>
      <c r="C14" s="60"/>
      <c r="D14" s="60">
        <f>B30</f>
        <v>544000</v>
      </c>
      <c r="E14" s="60"/>
      <c r="F14" s="60">
        <f>D30</f>
        <v>1037000</v>
      </c>
      <c r="G14" s="60"/>
    </row>
    <row r="15" spans="1:7" ht="13.5" thickBot="1">
      <c r="A15" s="34" t="s">
        <v>7</v>
      </c>
      <c r="B15" s="58">
        <f>B10+B12+B14</f>
        <v>9034000</v>
      </c>
      <c r="C15" s="58"/>
      <c r="D15" s="58">
        <f>SUM(D10:E14)</f>
        <v>9777000</v>
      </c>
      <c r="E15" s="58"/>
      <c r="F15" s="58">
        <f>SUM(F10:G14)</f>
        <v>9970000</v>
      </c>
      <c r="G15" s="58"/>
    </row>
    <row r="16" spans="1:7" ht="13.5" thickBot="1">
      <c r="A16" s="46"/>
      <c r="B16" s="47"/>
      <c r="C16" s="47"/>
      <c r="D16" s="47"/>
      <c r="E16" s="47"/>
      <c r="F16" s="47"/>
      <c r="G16" s="48"/>
    </row>
    <row r="17" spans="1:7" ht="15.75" thickBot="1">
      <c r="A17" s="43" t="s">
        <v>8</v>
      </c>
      <c r="B17" s="44"/>
      <c r="C17" s="44"/>
      <c r="D17" s="44"/>
      <c r="E17" s="44"/>
      <c r="F17" s="44"/>
      <c r="G17" s="45"/>
    </row>
    <row r="18" spans="1:7" ht="13.5" thickBot="1">
      <c r="A18" s="4" t="s">
        <v>9</v>
      </c>
      <c r="B18" s="2" t="s">
        <v>23</v>
      </c>
      <c r="C18" s="1" t="s">
        <v>24</v>
      </c>
      <c r="D18" s="11" t="s">
        <v>25</v>
      </c>
      <c r="E18" s="12" t="s">
        <v>26</v>
      </c>
      <c r="F18" s="2" t="s">
        <v>27</v>
      </c>
      <c r="G18" s="1" t="s">
        <v>28</v>
      </c>
    </row>
    <row r="19" spans="1:7" ht="12.75">
      <c r="A19" s="5" t="s">
        <v>30</v>
      </c>
      <c r="B19" s="18">
        <f aca="true" t="shared" si="0" ref="B19:G19">B20+B21+B22</f>
        <v>3945000</v>
      </c>
      <c r="C19" s="19">
        <f t="shared" si="0"/>
        <v>3995000</v>
      </c>
      <c r="D19" s="20">
        <f t="shared" si="0"/>
        <v>3995000</v>
      </c>
      <c r="E19" s="21">
        <f t="shared" si="0"/>
        <v>4095000</v>
      </c>
      <c r="F19" s="18">
        <f t="shared" si="0"/>
        <v>4225000</v>
      </c>
      <c r="G19" s="19">
        <f t="shared" si="0"/>
        <v>4265000</v>
      </c>
    </row>
    <row r="20" spans="1:7" ht="12.75">
      <c r="A20" s="6" t="s">
        <v>10</v>
      </c>
      <c r="B20" s="22">
        <v>2250000</v>
      </c>
      <c r="C20" s="23">
        <v>2250000</v>
      </c>
      <c r="D20" s="24">
        <v>2250000</v>
      </c>
      <c r="E20" s="25">
        <v>2250000</v>
      </c>
      <c r="F20" s="22">
        <v>2380000</v>
      </c>
      <c r="G20" s="23">
        <v>2380000</v>
      </c>
    </row>
    <row r="21" spans="1:7" ht="12.75">
      <c r="A21" s="6" t="s">
        <v>11</v>
      </c>
      <c r="B21" s="22">
        <v>45000</v>
      </c>
      <c r="C21" s="23">
        <v>45000</v>
      </c>
      <c r="D21" s="24">
        <v>45000</v>
      </c>
      <c r="E21" s="25">
        <v>45000</v>
      </c>
      <c r="F21" s="22">
        <v>45000</v>
      </c>
      <c r="G21" s="23">
        <v>45000</v>
      </c>
    </row>
    <row r="22" spans="1:7" ht="12.75">
      <c r="A22" s="6" t="s">
        <v>12</v>
      </c>
      <c r="B22" s="22">
        <v>1650000</v>
      </c>
      <c r="C22" s="23">
        <v>1700000</v>
      </c>
      <c r="D22" s="24">
        <v>1700000</v>
      </c>
      <c r="E22" s="25">
        <v>1800000</v>
      </c>
      <c r="F22" s="22">
        <v>1800000</v>
      </c>
      <c r="G22" s="23">
        <v>1840000</v>
      </c>
    </row>
    <row r="23" spans="1:7" ht="12.75">
      <c r="A23" s="7" t="s">
        <v>13</v>
      </c>
      <c r="B23" s="26">
        <f aca="true" t="shared" si="1" ref="B23:G23">B24+B25+B26</f>
        <v>250000</v>
      </c>
      <c r="C23" s="26">
        <f t="shared" si="1"/>
        <v>300000</v>
      </c>
      <c r="D23" s="26">
        <f t="shared" si="1"/>
        <v>450000</v>
      </c>
      <c r="E23" s="26">
        <f>E24+E25+E26</f>
        <v>200000</v>
      </c>
      <c r="F23" s="26">
        <f>F24+F25+F26</f>
        <v>350000</v>
      </c>
      <c r="G23" s="26">
        <f t="shared" si="1"/>
        <v>300000</v>
      </c>
    </row>
    <row r="24" spans="1:7" ht="12.75">
      <c r="A24" s="6" t="s">
        <v>14</v>
      </c>
      <c r="B24" s="22">
        <v>200000</v>
      </c>
      <c r="C24" s="23">
        <v>250000</v>
      </c>
      <c r="D24" s="24">
        <v>400000</v>
      </c>
      <c r="E24" s="25">
        <v>150000</v>
      </c>
      <c r="F24" s="22">
        <v>300000</v>
      </c>
      <c r="G24" s="23">
        <v>250000</v>
      </c>
    </row>
    <row r="25" spans="1:7" ht="12.75">
      <c r="A25" s="6" t="s">
        <v>15</v>
      </c>
      <c r="B25" s="22">
        <v>0</v>
      </c>
      <c r="C25" s="23">
        <v>0</v>
      </c>
      <c r="D25" s="24">
        <v>0</v>
      </c>
      <c r="E25" s="25">
        <v>0</v>
      </c>
      <c r="F25" s="22">
        <v>0</v>
      </c>
      <c r="G25" s="23">
        <v>0</v>
      </c>
    </row>
    <row r="26" spans="1:7" ht="13.5" thickBot="1">
      <c r="A26" s="8" t="s">
        <v>16</v>
      </c>
      <c r="B26" s="30">
        <v>50000</v>
      </c>
      <c r="C26" s="31">
        <v>50000</v>
      </c>
      <c r="D26" s="32">
        <v>50000</v>
      </c>
      <c r="E26" s="33">
        <v>50000</v>
      </c>
      <c r="F26" s="30">
        <v>50000</v>
      </c>
      <c r="G26" s="31">
        <v>50000</v>
      </c>
    </row>
    <row r="27" spans="1:7" ht="13.5" thickBot="1">
      <c r="A27" s="9" t="s">
        <v>17</v>
      </c>
      <c r="B27" s="35">
        <f aca="true" t="shared" si="2" ref="B27:G27">B19+B23</f>
        <v>4195000</v>
      </c>
      <c r="C27" s="36">
        <f t="shared" si="2"/>
        <v>4295000</v>
      </c>
      <c r="D27" s="37">
        <f t="shared" si="2"/>
        <v>4445000</v>
      </c>
      <c r="E27" s="38">
        <f t="shared" si="2"/>
        <v>4295000</v>
      </c>
      <c r="F27" s="35">
        <f t="shared" si="2"/>
        <v>4575000</v>
      </c>
      <c r="G27" s="36">
        <f t="shared" si="2"/>
        <v>4565000</v>
      </c>
    </row>
    <row r="28" spans="1:7" ht="13.5" thickBot="1">
      <c r="A28" s="10" t="s">
        <v>18</v>
      </c>
      <c r="B28" s="49">
        <f>B27+C27</f>
        <v>8490000</v>
      </c>
      <c r="C28" s="50"/>
      <c r="D28" s="51">
        <f>D27+E27</f>
        <v>8740000</v>
      </c>
      <c r="E28" s="51"/>
      <c r="F28" s="49">
        <f>F27+G27</f>
        <v>9140000</v>
      </c>
      <c r="G28" s="50"/>
    </row>
    <row r="29" spans="1:7" ht="13.5" thickBot="1">
      <c r="A29" s="55"/>
      <c r="B29" s="56"/>
      <c r="C29" s="56"/>
      <c r="D29" s="56"/>
      <c r="E29" s="56"/>
      <c r="F29" s="56"/>
      <c r="G29" s="57"/>
    </row>
    <row r="30" spans="1:7" ht="13.5" thickBot="1">
      <c r="A30" s="10" t="s">
        <v>19</v>
      </c>
      <c r="B30" s="52">
        <f>B15-B28</f>
        <v>544000</v>
      </c>
      <c r="C30" s="53"/>
      <c r="D30" s="54">
        <f>D15-D28</f>
        <v>1037000</v>
      </c>
      <c r="E30" s="54"/>
      <c r="F30" s="52">
        <f>F15-F28</f>
        <v>830000</v>
      </c>
      <c r="G30" s="53"/>
    </row>
    <row r="32" ht="12.75">
      <c r="F32" s="40">
        <f>F30</f>
        <v>830000</v>
      </c>
    </row>
  </sheetData>
  <sheetProtection/>
  <mergeCells count="28">
    <mergeCell ref="B9:C9"/>
    <mergeCell ref="B10:C11"/>
    <mergeCell ref="A6:G6"/>
    <mergeCell ref="A8:G8"/>
    <mergeCell ref="A7:G7"/>
    <mergeCell ref="D9:E9"/>
    <mergeCell ref="F9:G9"/>
    <mergeCell ref="D10:E11"/>
    <mergeCell ref="F10:G11"/>
    <mergeCell ref="B15:C15"/>
    <mergeCell ref="D15:E15"/>
    <mergeCell ref="F15:G15"/>
    <mergeCell ref="A4:G4"/>
    <mergeCell ref="B12:C13"/>
    <mergeCell ref="D12:E13"/>
    <mergeCell ref="F12:G13"/>
    <mergeCell ref="B14:C14"/>
    <mergeCell ref="D14:E14"/>
    <mergeCell ref="F14:G14"/>
    <mergeCell ref="A17:G17"/>
    <mergeCell ref="A16:G16"/>
    <mergeCell ref="B28:C28"/>
    <mergeCell ref="D28:E28"/>
    <mergeCell ref="F28:G28"/>
    <mergeCell ref="B30:C30"/>
    <mergeCell ref="D30:E30"/>
    <mergeCell ref="F30:G30"/>
    <mergeCell ref="A29:G29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80" zoomScaleNormal="80" zoomScalePageLayoutView="0" workbookViewId="0" topLeftCell="A1">
      <selection activeCell="G40" sqref="G40"/>
    </sheetView>
  </sheetViews>
  <sheetFormatPr defaultColWidth="9.140625" defaultRowHeight="12.75"/>
  <cols>
    <col min="1" max="1" width="27.8515625" style="0" customWidth="1"/>
    <col min="2" max="2" width="13.7109375" style="0" customWidth="1"/>
    <col min="3" max="3" width="13.421875" style="0" customWidth="1"/>
    <col min="4" max="4" width="13.57421875" style="0" customWidth="1"/>
    <col min="5" max="5" width="13.8515625" style="0" customWidth="1"/>
    <col min="6" max="6" width="13.00390625" style="0" customWidth="1"/>
    <col min="7" max="7" width="15.00390625" style="0" customWidth="1"/>
  </cols>
  <sheetData>
    <row r="1" ht="12.75">
      <c r="A1" s="3" t="s">
        <v>0</v>
      </c>
    </row>
    <row r="2" ht="12.75">
      <c r="A2" s="3" t="s">
        <v>43</v>
      </c>
    </row>
    <row r="4" spans="1:7" ht="15">
      <c r="A4" s="59" t="s">
        <v>1</v>
      </c>
      <c r="B4" s="59"/>
      <c r="C4" s="59"/>
      <c r="D4" s="59"/>
      <c r="E4" s="59"/>
      <c r="F4" s="59"/>
      <c r="G4" s="59"/>
    </row>
    <row r="5" ht="13.5" thickBot="1"/>
    <row r="6" spans="1:7" ht="15.75" thickBot="1">
      <c r="A6" s="43" t="s">
        <v>46</v>
      </c>
      <c r="B6" s="44"/>
      <c r="C6" s="44"/>
      <c r="D6" s="44"/>
      <c r="E6" s="44"/>
      <c r="F6" s="44"/>
      <c r="G6" s="45"/>
    </row>
    <row r="7" spans="1:7" ht="13.5" thickBot="1">
      <c r="A7" s="46"/>
      <c r="B7" s="47"/>
      <c r="C7" s="47"/>
      <c r="D7" s="47"/>
      <c r="E7" s="47"/>
      <c r="F7" s="47"/>
      <c r="G7" s="48"/>
    </row>
    <row r="8" spans="1:7" ht="15.75" thickBot="1">
      <c r="A8" s="43" t="s">
        <v>2</v>
      </c>
      <c r="B8" s="44"/>
      <c r="C8" s="44"/>
      <c r="D8" s="44"/>
      <c r="E8" s="44"/>
      <c r="F8" s="44"/>
      <c r="G8" s="45"/>
    </row>
    <row r="9" spans="1:7" ht="13.5" thickBot="1">
      <c r="A9" s="13" t="s">
        <v>3</v>
      </c>
      <c r="B9" s="62" t="s">
        <v>38</v>
      </c>
      <c r="C9" s="62"/>
      <c r="D9" s="62" t="s">
        <v>39</v>
      </c>
      <c r="E9" s="62"/>
      <c r="F9" s="62" t="s">
        <v>40</v>
      </c>
      <c r="G9" s="62"/>
    </row>
    <row r="10" spans="1:7" ht="12.75">
      <c r="A10" s="14" t="s">
        <v>4</v>
      </c>
      <c r="B10" s="61">
        <v>9734000</v>
      </c>
      <c r="C10" s="61"/>
      <c r="D10" s="64">
        <v>9033000</v>
      </c>
      <c r="E10" s="64"/>
      <c r="F10" s="64">
        <v>9733000</v>
      </c>
      <c r="G10" s="64"/>
    </row>
    <row r="11" spans="1:7" ht="12.75">
      <c r="A11" s="14" t="s">
        <v>5</v>
      </c>
      <c r="B11" s="60"/>
      <c r="C11" s="60"/>
      <c r="D11" s="64"/>
      <c r="E11" s="64"/>
      <c r="F11" s="64"/>
      <c r="G11" s="64"/>
    </row>
    <row r="12" spans="1:7" ht="13.5" thickBot="1">
      <c r="A12" s="39" t="s">
        <v>31</v>
      </c>
      <c r="B12" s="67">
        <f>'1º Sem'!F32</f>
        <v>830000</v>
      </c>
      <c r="C12" s="68"/>
      <c r="D12" s="67">
        <f>B28</f>
        <v>997000</v>
      </c>
      <c r="E12" s="68"/>
      <c r="F12" s="67">
        <f>D28</f>
        <v>1190000</v>
      </c>
      <c r="G12" s="68"/>
    </row>
    <row r="13" spans="1:7" ht="13.5" thickBot="1">
      <c r="A13" s="34" t="s">
        <v>7</v>
      </c>
      <c r="B13" s="58">
        <f>B12+B10</f>
        <v>10564000</v>
      </c>
      <c r="C13" s="58"/>
      <c r="D13" s="49">
        <f>D12+D10</f>
        <v>10030000</v>
      </c>
      <c r="E13" s="50"/>
      <c r="F13" s="49">
        <f>F12+F10</f>
        <v>10923000</v>
      </c>
      <c r="G13" s="50"/>
    </row>
    <row r="14" spans="1:7" ht="13.5" thickBot="1">
      <c r="A14" s="46"/>
      <c r="B14" s="47"/>
      <c r="C14" s="47"/>
      <c r="D14" s="47"/>
      <c r="E14" s="47"/>
      <c r="F14" s="47"/>
      <c r="G14" s="48"/>
    </row>
    <row r="15" spans="1:7" ht="15.75" thickBot="1">
      <c r="A15" s="43" t="s">
        <v>8</v>
      </c>
      <c r="B15" s="44"/>
      <c r="C15" s="44"/>
      <c r="D15" s="44"/>
      <c r="E15" s="44"/>
      <c r="F15" s="44"/>
      <c r="G15" s="45"/>
    </row>
    <row r="16" spans="1:7" ht="13.5" thickBot="1">
      <c r="A16" s="4" t="s">
        <v>9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36</v>
      </c>
      <c r="G16" s="2" t="s">
        <v>37</v>
      </c>
    </row>
    <row r="17" spans="1:7" ht="12.75">
      <c r="A17" s="5" t="s">
        <v>30</v>
      </c>
      <c r="B17" s="18">
        <f aca="true" t="shared" si="0" ref="B17:G17">B18+B19+B20</f>
        <v>4425000</v>
      </c>
      <c r="C17" s="19">
        <f t="shared" si="0"/>
        <v>4225000</v>
      </c>
      <c r="D17" s="20">
        <f t="shared" si="0"/>
        <v>4115000</v>
      </c>
      <c r="E17" s="21">
        <f t="shared" si="0"/>
        <v>4125000</v>
      </c>
      <c r="F17" s="18">
        <f t="shared" si="0"/>
        <v>4075000</v>
      </c>
      <c r="G17" s="19">
        <f t="shared" si="0"/>
        <v>6328000</v>
      </c>
    </row>
    <row r="18" spans="1:7" ht="12.75">
      <c r="A18" s="6" t="s">
        <v>10</v>
      </c>
      <c r="B18" s="22">
        <v>2380000</v>
      </c>
      <c r="C18" s="23">
        <v>2380000</v>
      </c>
      <c r="D18" s="24">
        <v>2380000</v>
      </c>
      <c r="E18" s="25">
        <v>2380000</v>
      </c>
      <c r="F18" s="22">
        <v>2380000</v>
      </c>
      <c r="G18" s="23">
        <v>4583000</v>
      </c>
    </row>
    <row r="19" spans="1:7" ht="12.75">
      <c r="A19" s="6" t="s">
        <v>11</v>
      </c>
      <c r="B19" s="22">
        <v>45000</v>
      </c>
      <c r="C19" s="23">
        <v>45000</v>
      </c>
      <c r="D19" s="24">
        <v>45000</v>
      </c>
      <c r="E19" s="25">
        <v>45000</v>
      </c>
      <c r="F19" s="22">
        <v>45000</v>
      </c>
      <c r="G19" s="23">
        <v>45000</v>
      </c>
    </row>
    <row r="20" spans="1:7" ht="12.75">
      <c r="A20" s="6" t="s">
        <v>12</v>
      </c>
      <c r="B20" s="22">
        <v>2000000</v>
      </c>
      <c r="C20" s="23">
        <v>1800000</v>
      </c>
      <c r="D20" s="24">
        <v>1690000</v>
      </c>
      <c r="E20" s="25">
        <v>1700000</v>
      </c>
      <c r="F20" s="22">
        <v>1650000</v>
      </c>
      <c r="G20" s="23">
        <v>1700000</v>
      </c>
    </row>
    <row r="21" spans="1:7" ht="12.75">
      <c r="A21" s="7" t="s">
        <v>13</v>
      </c>
      <c r="B21" s="26">
        <f aca="true" t="shared" si="1" ref="B21:G21">B22+B23+B24</f>
        <v>587000</v>
      </c>
      <c r="C21" s="27">
        <f t="shared" si="1"/>
        <v>330000</v>
      </c>
      <c r="D21" s="28">
        <f t="shared" si="1"/>
        <v>320000</v>
      </c>
      <c r="E21" s="29">
        <f t="shared" si="1"/>
        <v>280000</v>
      </c>
      <c r="F21" s="29">
        <f t="shared" si="1"/>
        <v>250000</v>
      </c>
      <c r="G21" s="27">
        <f t="shared" si="1"/>
        <v>220000</v>
      </c>
    </row>
    <row r="22" spans="1:7" ht="12.75">
      <c r="A22" s="6" t="s">
        <v>14</v>
      </c>
      <c r="B22" s="22">
        <v>232000</v>
      </c>
      <c r="C22" s="23">
        <v>280000</v>
      </c>
      <c r="D22" s="24">
        <v>270000</v>
      </c>
      <c r="E22" s="25">
        <v>230000</v>
      </c>
      <c r="F22" s="22">
        <v>200000</v>
      </c>
      <c r="G22" s="23">
        <v>170000</v>
      </c>
    </row>
    <row r="23" spans="1:7" ht="12.75">
      <c r="A23" s="6" t="s">
        <v>15</v>
      </c>
      <c r="B23" s="22">
        <v>305000</v>
      </c>
      <c r="C23" s="23">
        <v>0</v>
      </c>
      <c r="D23" s="24">
        <v>0</v>
      </c>
      <c r="E23" s="25">
        <v>0</v>
      </c>
      <c r="F23" s="22">
        <v>0</v>
      </c>
      <c r="G23" s="23">
        <v>0</v>
      </c>
    </row>
    <row r="24" spans="1:7" ht="13.5" thickBot="1">
      <c r="A24" s="8" t="s">
        <v>16</v>
      </c>
      <c r="B24" s="30">
        <v>50000</v>
      </c>
      <c r="C24" s="31">
        <v>50000</v>
      </c>
      <c r="D24" s="32">
        <v>50000</v>
      </c>
      <c r="E24" s="33">
        <v>50000</v>
      </c>
      <c r="F24" s="30">
        <v>50000</v>
      </c>
      <c r="G24" s="31">
        <v>50000</v>
      </c>
    </row>
    <row r="25" spans="1:7" ht="13.5" thickBot="1">
      <c r="A25" s="9" t="s">
        <v>17</v>
      </c>
      <c r="B25" s="35">
        <f aca="true" t="shared" si="2" ref="B25:G25">B17+B21</f>
        <v>5012000</v>
      </c>
      <c r="C25" s="36">
        <f t="shared" si="2"/>
        <v>4555000</v>
      </c>
      <c r="D25" s="37">
        <f t="shared" si="2"/>
        <v>4435000</v>
      </c>
      <c r="E25" s="38">
        <f t="shared" si="2"/>
        <v>4405000</v>
      </c>
      <c r="F25" s="35">
        <f t="shared" si="2"/>
        <v>4325000</v>
      </c>
      <c r="G25" s="36">
        <f t="shared" si="2"/>
        <v>6548000</v>
      </c>
    </row>
    <row r="26" spans="1:7" ht="13.5" thickBot="1">
      <c r="A26" s="10" t="s">
        <v>18</v>
      </c>
      <c r="B26" s="52">
        <f>B25+C25</f>
        <v>9567000</v>
      </c>
      <c r="C26" s="53"/>
      <c r="D26" s="54">
        <f>D25+E25</f>
        <v>8840000</v>
      </c>
      <c r="E26" s="54"/>
      <c r="F26" s="52">
        <f>F25+G25</f>
        <v>10873000</v>
      </c>
      <c r="G26" s="53"/>
    </row>
    <row r="27" spans="1:7" ht="13.5" thickBot="1">
      <c r="A27" s="55"/>
      <c r="B27" s="56"/>
      <c r="C27" s="56"/>
      <c r="D27" s="56"/>
      <c r="E27" s="56"/>
      <c r="F27" s="56"/>
      <c r="G27" s="57"/>
    </row>
    <row r="28" spans="1:7" ht="13.5" thickBot="1">
      <c r="A28" s="10" t="s">
        <v>19</v>
      </c>
      <c r="B28" s="52">
        <f>B13-B26</f>
        <v>997000</v>
      </c>
      <c r="C28" s="53"/>
      <c r="D28" s="54">
        <f>D13-D26</f>
        <v>1190000</v>
      </c>
      <c r="E28" s="54"/>
      <c r="F28" s="52">
        <f>F13-F26</f>
        <v>50000</v>
      </c>
      <c r="G28" s="53"/>
    </row>
    <row r="29" ht="12.75">
      <c r="A29" t="s">
        <v>41</v>
      </c>
    </row>
    <row r="30" spans="6:7" ht="12.75">
      <c r="F30" s="65"/>
      <c r="G30" s="66"/>
    </row>
    <row r="32" ht="12.75">
      <c r="A32" s="42" t="s">
        <v>44</v>
      </c>
    </row>
    <row r="33" spans="1:5" ht="12.75">
      <c r="A33" t="s">
        <v>42</v>
      </c>
      <c r="B33" s="41"/>
      <c r="C33" s="41"/>
      <c r="E33" t="s">
        <v>45</v>
      </c>
    </row>
    <row r="35" ht="12.75">
      <c r="A35" s="42" t="s">
        <v>48</v>
      </c>
    </row>
  </sheetData>
  <sheetProtection sheet="1"/>
  <mergeCells count="26">
    <mergeCell ref="A4:G4"/>
    <mergeCell ref="A6:G6"/>
    <mergeCell ref="A7:G7"/>
    <mergeCell ref="A8:G8"/>
    <mergeCell ref="A14:G14"/>
    <mergeCell ref="B12:C12"/>
    <mergeCell ref="D12:E12"/>
    <mergeCell ref="B9:C9"/>
    <mergeCell ref="D9:E9"/>
    <mergeCell ref="F9:G9"/>
    <mergeCell ref="B10:C11"/>
    <mergeCell ref="D10:E11"/>
    <mergeCell ref="F10:G11"/>
    <mergeCell ref="B13:C13"/>
    <mergeCell ref="D13:E13"/>
    <mergeCell ref="F13:G13"/>
    <mergeCell ref="F12:G12"/>
    <mergeCell ref="F30:G30"/>
    <mergeCell ref="A27:G27"/>
    <mergeCell ref="B28:C28"/>
    <mergeCell ref="D28:E28"/>
    <mergeCell ref="F28:G28"/>
    <mergeCell ref="A15:G15"/>
    <mergeCell ref="B26:C26"/>
    <mergeCell ref="D26:E26"/>
    <mergeCell ref="F26:G26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</dc:creator>
  <cp:keywords/>
  <dc:description/>
  <cp:lastModifiedBy>LG</cp:lastModifiedBy>
  <cp:lastPrinted>2022-10-06T12:49:19Z</cp:lastPrinted>
  <dcterms:created xsi:type="dcterms:W3CDTF">2005-03-19T05:24:00Z</dcterms:created>
  <dcterms:modified xsi:type="dcterms:W3CDTF">2022-10-06T12:57:23Z</dcterms:modified>
  <cp:category/>
  <cp:version/>
  <cp:contentType/>
  <cp:contentStatus/>
</cp:coreProperties>
</file>