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835" activeTab="0"/>
  </bookViews>
  <sheets>
    <sheet name="PREF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<sst xmlns="http://schemas.openxmlformats.org/spreadsheetml/2006/main" count="44" uniqueCount="38">
  <si>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ESTADO DE SANTA CATARINA</t>
  </si>
  <si>
    <t>DESCRIÇÃO</t>
  </si>
  <si>
    <t>1º BIMESTRE</t>
  </si>
  <si>
    <t>2º BIMESTRE</t>
  </si>
  <si>
    <t>3º BIMESTRE</t>
  </si>
  <si>
    <t>4º BIMESTRE</t>
  </si>
  <si>
    <t>5º BIMESTRE</t>
  </si>
  <si>
    <t>6º BIMESTRE</t>
  </si>
  <si>
    <t>RECEITAS CORRENTES</t>
  </si>
  <si>
    <t xml:space="preserve"> - RECEITA TRIBUTÁRIA</t>
  </si>
  <si>
    <t xml:space="preserve"> - RECEITA DE CONTRIBUIÇÕES</t>
  </si>
  <si>
    <t xml:space="preserve"> - RECEITA PATRIMONIAL</t>
  </si>
  <si>
    <t xml:space="preserve"> - RECEITA DE SERVIÇOS</t>
  </si>
  <si>
    <t>RECEITAS DE CAPITAL</t>
  </si>
  <si>
    <t xml:space="preserve"> - OPERAÇÕES DE CRÉDITO</t>
  </si>
  <si>
    <t xml:space="preserve"> - ALIENAÇÃO DE BENS</t>
  </si>
  <si>
    <t>TOTAIS</t>
  </si>
  <si>
    <t>%</t>
  </si>
  <si>
    <t>ORÇADO</t>
  </si>
  <si>
    <t xml:space="preserve"> - RECEITA AGROPECUÁRIA</t>
  </si>
  <si>
    <t xml:space="preserve">   RECEITA INDUSTRIAL</t>
  </si>
  <si>
    <t>TRANSF.FIN. DO MUN.</t>
  </si>
  <si>
    <t xml:space="preserve"> - OUTRAS RECEITAS COR.</t>
  </si>
  <si>
    <t xml:space="preserve"> - TRANSFERÊNCIAS COR.</t>
  </si>
  <si>
    <t xml:space="preserve"> - TRANSF. DE CAPITAL</t>
  </si>
  <si>
    <t xml:space="preserve"> - AMORTIZ. DE EMPRÉST.</t>
  </si>
  <si>
    <t>MUNICIPIO  DE</t>
  </si>
  <si>
    <t>UNIDADE:</t>
  </si>
  <si>
    <t>RECEITAS ORÇAMENT.</t>
  </si>
  <si>
    <t>MUNICÍPIO/CONSOLIDADO</t>
  </si>
  <si>
    <t>PREFEITO  MUNICIPAL</t>
  </si>
  <si>
    <t>ALCEU ALBERTO WRUBEL</t>
  </si>
  <si>
    <t>ONTADORA</t>
  </si>
  <si>
    <t>CONTADORA</t>
  </si>
  <si>
    <t>LIANE BERMAIER</t>
  </si>
  <si>
    <t>PONTE SERRADA</t>
  </si>
  <si>
    <t>METAS BIMESTRAIS DE ARRECADAÇÃO - EXERCÍCIO 2023  (ART. 13, DA LEI 101/2000)</t>
  </si>
  <si>
    <t>PONTE SERRADA, SC 15 DE DEZEMBRO DE 2022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</si>
</sst>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_(* #,##0.00000000_);_(* \(#,##0.00000000\);_(* &quot;-&quot;??_);_(@_)"/>
    <numFmt numFmtId="184" formatCode="_(* #,##0.0_);_(* \(#,##0.0\);_(* &quot;-&quot;??_);_(@_)"/>
    <numFmt numFmtId="185" formatCode="_(* #,##0_);_(* \(#,##0\);_(* &quot;-&quot;??_);_(@_)"/>
    <numFmt numFmtId="186" formatCode="_(* #,##0.000000000_);_(* \(#,##0.000000000\);_(* &quot;-&quot;??_);_(@_)"/>
    <numFmt numFmtId="187" formatCode="_(* #,##0.0000000000_);_(* \(#,##0.0000000000\);_(* &quot;-&quot;??_);_(@_)"/>
    <numFmt numFmtId="188" formatCode="0.000"/>
    <numFmt numFmtId="189" formatCode="0.0000"/>
    <numFmt numFmtId="190" formatCode="0.00000"/>
    <numFmt numFmtId="191" formatCode="0.0"/>
    <numFmt numFmtId="192" formatCode="#,##0.0_);\(#,##0.0\)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/>
      <protection locked="0"/>
    </xf>
    <xf numFmtId="171" fontId="1" fillId="0" borderId="16" xfId="62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1" fontId="0" fillId="0" borderId="16" xfId="62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 horizontal="center"/>
      <protection locked="0"/>
    </xf>
    <xf numFmtId="185" fontId="0" fillId="0" borderId="16" xfId="62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/>
      <protection locked="0"/>
    </xf>
    <xf numFmtId="171" fontId="0" fillId="0" borderId="0" xfId="62" applyFont="1" applyBorder="1" applyAlignment="1" applyProtection="1">
      <alignment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71" fontId="1" fillId="0" borderId="19" xfId="62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20" xfId="0" applyFont="1" applyBorder="1" applyAlignment="1" applyProtection="1">
      <alignment horizontal="center"/>
      <protection locked="0"/>
    </xf>
    <xf numFmtId="171" fontId="1" fillId="0" borderId="21" xfId="62" applyFont="1" applyBorder="1" applyAlignment="1" applyProtection="1">
      <alignment/>
      <protection/>
    </xf>
    <xf numFmtId="171" fontId="1" fillId="0" borderId="21" xfId="62" applyFont="1" applyBorder="1" applyAlignment="1" applyProtection="1">
      <alignment horizontal="center"/>
      <protection/>
    </xf>
    <xf numFmtId="171" fontId="1" fillId="0" borderId="16" xfId="62" applyFont="1" applyBorder="1" applyAlignment="1" applyProtection="1">
      <alignment/>
      <protection/>
    </xf>
    <xf numFmtId="171" fontId="1" fillId="0" borderId="16" xfId="62" applyFont="1" applyBorder="1" applyAlignment="1" applyProtection="1">
      <alignment horizontal="center"/>
      <protection/>
    </xf>
    <xf numFmtId="171" fontId="1" fillId="0" borderId="22" xfId="62" applyFont="1" applyBorder="1" applyAlignment="1" applyProtection="1">
      <alignment/>
      <protection/>
    </xf>
    <xf numFmtId="171" fontId="1" fillId="0" borderId="20" xfId="62" applyFont="1" applyBorder="1" applyAlignment="1" applyProtection="1">
      <alignment/>
      <protection/>
    </xf>
    <xf numFmtId="171" fontId="1" fillId="0" borderId="23" xfId="62" applyFont="1" applyBorder="1" applyAlignment="1" applyProtection="1">
      <alignment/>
      <protection/>
    </xf>
    <xf numFmtId="171" fontId="0" fillId="0" borderId="16" xfId="62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1" fontId="0" fillId="0" borderId="22" xfId="62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85" fontId="1" fillId="0" borderId="16" xfId="62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25" xfId="0" applyFont="1" applyBorder="1" applyAlignment="1" applyProtection="1">
      <alignment/>
      <protection locked="0"/>
    </xf>
    <xf numFmtId="185" fontId="7" fillId="0" borderId="21" xfId="62" applyNumberFormat="1" applyFont="1" applyBorder="1" applyAlignment="1" applyProtection="1">
      <alignment/>
      <protection/>
    </xf>
    <xf numFmtId="185" fontId="7" fillId="0" borderId="26" xfId="62" applyNumberFormat="1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M40" sqref="M40"/>
    </sheetView>
  </sheetViews>
  <sheetFormatPr defaultColWidth="9.140625" defaultRowHeight="12.75"/>
  <cols>
    <col min="1" max="1" width="22.28125" style="1" customWidth="1"/>
    <col min="2" max="2" width="2.7109375" style="1" customWidth="1"/>
    <col min="3" max="3" width="14.8515625" style="1" customWidth="1"/>
    <col min="4" max="4" width="2.140625" style="1" customWidth="1"/>
    <col min="5" max="5" width="14.28125" style="1" customWidth="1"/>
    <col min="6" max="6" width="2.421875" style="1" customWidth="1"/>
    <col min="7" max="7" width="13.421875" style="1" customWidth="1"/>
    <col min="8" max="8" width="1.7109375" style="1" customWidth="1"/>
    <col min="9" max="9" width="12.8515625" style="1" customWidth="1"/>
    <col min="10" max="10" width="2.00390625" style="1" customWidth="1"/>
    <col min="11" max="11" width="12.8515625" style="1" customWidth="1"/>
    <col min="12" max="12" width="1.8515625" style="1" customWidth="1"/>
    <col min="13" max="13" width="12.8515625" style="1" customWidth="1"/>
    <col min="14" max="14" width="1.1484375" style="1" customWidth="1"/>
    <col min="15" max="15" width="13.28125" style="1" customWidth="1"/>
    <col min="16" max="16384" width="9.140625" style="1" customWidth="1"/>
  </cols>
  <sheetData>
    <row r="1" spans="1:5" ht="12.75">
      <c r="A1" s="44" t="s">
        <v>0</v>
      </c>
      <c r="B1" s="44"/>
      <c r="C1" s="44"/>
      <c r="D1" s="44"/>
      <c r="E1" s="44"/>
    </row>
    <row r="2" spans="1:5" ht="12.75">
      <c r="A2" s="44"/>
      <c r="B2" s="44"/>
      <c r="C2" s="44"/>
      <c r="D2" s="44"/>
      <c r="E2" s="44"/>
    </row>
    <row r="3" spans="1:5" ht="12.75">
      <c r="A3" s="1" t="s">
        <v>26</v>
      </c>
      <c r="B3" s="43" t="s">
        <v>35</v>
      </c>
      <c r="C3" s="43"/>
      <c r="D3" s="43"/>
      <c r="E3" s="43"/>
    </row>
    <row r="4" spans="1:5" ht="12.75">
      <c r="A4" s="44"/>
      <c r="B4" s="44"/>
      <c r="C4" s="44"/>
      <c r="D4" s="44"/>
      <c r="E4" s="44"/>
    </row>
    <row r="5" spans="1:5" ht="12.75">
      <c r="A5" s="1" t="s">
        <v>27</v>
      </c>
      <c r="B5" s="43" t="s">
        <v>29</v>
      </c>
      <c r="C5" s="43"/>
      <c r="D5" s="43"/>
      <c r="E5" s="43"/>
    </row>
    <row r="6" spans="2:5" ht="12.75">
      <c r="B6" s="36"/>
      <c r="C6" s="36"/>
      <c r="D6" s="36"/>
      <c r="E6" s="36"/>
    </row>
    <row r="7" spans="1:15" ht="13.5" thickBot="1">
      <c r="A7" s="42" t="s">
        <v>36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3.5" thickBot="1">
      <c r="A8" s="2" t="s">
        <v>1</v>
      </c>
      <c r="B8" s="3" t="s">
        <v>17</v>
      </c>
      <c r="C8" s="4" t="s">
        <v>18</v>
      </c>
      <c r="D8" s="4" t="s">
        <v>17</v>
      </c>
      <c r="E8" s="4" t="s">
        <v>2</v>
      </c>
      <c r="F8" s="4" t="s">
        <v>17</v>
      </c>
      <c r="G8" s="4" t="s">
        <v>3</v>
      </c>
      <c r="H8" s="4" t="s">
        <v>17</v>
      </c>
      <c r="I8" s="4" t="s">
        <v>4</v>
      </c>
      <c r="J8" s="4" t="s">
        <v>17</v>
      </c>
      <c r="K8" s="4" t="s">
        <v>5</v>
      </c>
      <c r="L8" s="4" t="s">
        <v>17</v>
      </c>
      <c r="M8" s="4" t="s">
        <v>6</v>
      </c>
      <c r="N8" s="5" t="s">
        <v>17</v>
      </c>
      <c r="O8" s="6" t="s">
        <v>7</v>
      </c>
    </row>
    <row r="9" spans="1:15" ht="15">
      <c r="A9" s="37" t="s">
        <v>28</v>
      </c>
      <c r="B9" s="33"/>
      <c r="C9" s="38">
        <f>C10+C19</f>
        <v>55700000</v>
      </c>
      <c r="D9" s="22"/>
      <c r="E9" s="38">
        <f>E10+E19</f>
        <v>9034000</v>
      </c>
      <c r="F9" s="22"/>
      <c r="G9" s="38">
        <f>G10+G19</f>
        <v>9233000</v>
      </c>
      <c r="H9" s="23"/>
      <c r="I9" s="38">
        <f>I10+I19</f>
        <v>8933000</v>
      </c>
      <c r="J9" s="23"/>
      <c r="K9" s="38">
        <f>K10+K19</f>
        <v>9734000</v>
      </c>
      <c r="L9" s="23"/>
      <c r="M9" s="38">
        <f>M10+M19</f>
        <v>9033000</v>
      </c>
      <c r="N9" s="23"/>
      <c r="O9" s="39">
        <f>O10+O19</f>
        <v>9733000</v>
      </c>
    </row>
    <row r="10" spans="1:15" ht="12.75">
      <c r="A10" s="7" t="s">
        <v>8</v>
      </c>
      <c r="B10" s="34"/>
      <c r="C10" s="24">
        <f>SUM(C11:C18)</f>
        <v>55666000</v>
      </c>
      <c r="D10" s="24"/>
      <c r="E10" s="24">
        <f>SUM(E11:E18)</f>
        <v>9027000</v>
      </c>
      <c r="F10" s="24"/>
      <c r="G10" s="24">
        <f>SUM(G11:G18)</f>
        <v>9228000</v>
      </c>
      <c r="H10" s="25"/>
      <c r="I10" s="24">
        <f>SUM(I11:I18)</f>
        <v>8927000</v>
      </c>
      <c r="J10" s="25"/>
      <c r="K10" s="24">
        <f>SUM(K11:K18)</f>
        <v>9728000</v>
      </c>
      <c r="L10" s="25"/>
      <c r="M10" s="24">
        <f>SUM(M11:M18)</f>
        <v>9028000</v>
      </c>
      <c r="N10" s="25"/>
      <c r="O10" s="26">
        <f>SUM(O11:O18)</f>
        <v>9728000</v>
      </c>
    </row>
    <row r="11" spans="1:15" ht="12.75">
      <c r="A11" s="9" t="s">
        <v>9</v>
      </c>
      <c r="B11" s="34">
        <f aca="true" t="shared" si="0" ref="B11:B25">D11+F11+H11+J11+L11+N11</f>
        <v>0</v>
      </c>
      <c r="C11" s="10">
        <v>5140000</v>
      </c>
      <c r="D11" s="11"/>
      <c r="E11" s="29">
        <v>800000</v>
      </c>
      <c r="F11" s="11"/>
      <c r="G11" s="29">
        <v>1200000</v>
      </c>
      <c r="H11" s="11"/>
      <c r="I11" s="29">
        <v>900000</v>
      </c>
      <c r="J11" s="11"/>
      <c r="K11" s="10">
        <v>800000</v>
      </c>
      <c r="L11" s="11"/>
      <c r="M11" s="29">
        <v>700000</v>
      </c>
      <c r="N11" s="11"/>
      <c r="O11" s="31">
        <v>740000</v>
      </c>
    </row>
    <row r="12" spans="1:15" ht="12.75">
      <c r="A12" s="9" t="s">
        <v>10</v>
      </c>
      <c r="B12" s="34">
        <f t="shared" si="0"/>
        <v>92500</v>
      </c>
      <c r="C12" s="10">
        <v>660000</v>
      </c>
      <c r="D12" s="11"/>
      <c r="E12" s="29">
        <v>110000</v>
      </c>
      <c r="F12" s="11"/>
      <c r="G12" s="29">
        <v>110000</v>
      </c>
      <c r="H12" s="11">
        <v>92500</v>
      </c>
      <c r="I12" s="29">
        <v>110000</v>
      </c>
      <c r="J12" s="11"/>
      <c r="K12" s="10">
        <v>110000</v>
      </c>
      <c r="L12" s="11"/>
      <c r="M12" s="29">
        <v>110000</v>
      </c>
      <c r="N12" s="11"/>
      <c r="O12" s="31">
        <v>110000</v>
      </c>
    </row>
    <row r="13" spans="1:15" ht="12.75">
      <c r="A13" s="9" t="s">
        <v>11</v>
      </c>
      <c r="B13" s="34">
        <f t="shared" si="0"/>
        <v>0</v>
      </c>
      <c r="C13" s="10">
        <v>332000</v>
      </c>
      <c r="D13" s="11"/>
      <c r="E13" s="29">
        <v>55000</v>
      </c>
      <c r="F13" s="11"/>
      <c r="G13" s="29">
        <v>55000</v>
      </c>
      <c r="H13" s="11"/>
      <c r="I13" s="29">
        <v>55000</v>
      </c>
      <c r="J13" s="11"/>
      <c r="K13" s="10">
        <v>55000</v>
      </c>
      <c r="L13" s="11"/>
      <c r="M13" s="29">
        <v>55000</v>
      </c>
      <c r="N13" s="11"/>
      <c r="O13" s="31">
        <v>57000</v>
      </c>
    </row>
    <row r="14" spans="1:15" ht="12.75">
      <c r="A14" s="9" t="s">
        <v>19</v>
      </c>
      <c r="B14" s="34">
        <f>D14+F14+H14+J14+L14+N14</f>
        <v>0</v>
      </c>
      <c r="C14" s="10">
        <v>39000</v>
      </c>
      <c r="D14" s="11">
        <v>0</v>
      </c>
      <c r="E14" s="29">
        <v>6000</v>
      </c>
      <c r="F14" s="11">
        <v>0</v>
      </c>
      <c r="G14" s="29">
        <v>6000</v>
      </c>
      <c r="H14" s="11"/>
      <c r="I14" s="29">
        <v>6000</v>
      </c>
      <c r="J14" s="11"/>
      <c r="K14" s="10">
        <v>7000</v>
      </c>
      <c r="L14" s="11"/>
      <c r="M14" s="29">
        <v>7000</v>
      </c>
      <c r="N14" s="11"/>
      <c r="O14" s="31">
        <v>7000</v>
      </c>
    </row>
    <row r="15" spans="1:15" ht="12.75">
      <c r="A15" s="9" t="s">
        <v>20</v>
      </c>
      <c r="B15" s="34">
        <f>D15+F15+H15+J15+L15+N15</f>
        <v>0</v>
      </c>
      <c r="C15" s="10">
        <v>0</v>
      </c>
      <c r="D15" s="12"/>
      <c r="E15" s="29">
        <f>C15*D15%</f>
        <v>0</v>
      </c>
      <c r="F15" s="11"/>
      <c r="G15" s="29">
        <f>C15*F15%</f>
        <v>0</v>
      </c>
      <c r="H15" s="11"/>
      <c r="I15" s="29">
        <f>C15*H15%</f>
        <v>0</v>
      </c>
      <c r="J15" s="11"/>
      <c r="K15" s="10">
        <f>C15*J15%</f>
        <v>0</v>
      </c>
      <c r="L15" s="11"/>
      <c r="M15" s="29"/>
      <c r="N15" s="11"/>
      <c r="O15" s="31">
        <f>C15*N15%</f>
        <v>0</v>
      </c>
    </row>
    <row r="16" spans="1:15" ht="12.75">
      <c r="A16" s="9" t="s">
        <v>12</v>
      </c>
      <c r="B16" s="34">
        <f t="shared" si="0"/>
        <v>0</v>
      </c>
      <c r="C16" s="10">
        <v>13000</v>
      </c>
      <c r="D16" s="11"/>
      <c r="E16" s="29">
        <v>2000</v>
      </c>
      <c r="F16" s="11"/>
      <c r="G16" s="29">
        <v>3000</v>
      </c>
      <c r="H16" s="11"/>
      <c r="I16" s="29">
        <v>2000</v>
      </c>
      <c r="J16" s="11"/>
      <c r="K16" s="10">
        <v>2000</v>
      </c>
      <c r="L16" s="11"/>
      <c r="M16" s="29">
        <v>2000</v>
      </c>
      <c r="N16" s="11"/>
      <c r="O16" s="31">
        <v>2000</v>
      </c>
    </row>
    <row r="17" spans="1:15" ht="12.75">
      <c r="A17" s="9" t="s">
        <v>23</v>
      </c>
      <c r="B17" s="34">
        <f t="shared" si="0"/>
        <v>0</v>
      </c>
      <c r="C17" s="10">
        <v>49158000</v>
      </c>
      <c r="D17" s="11"/>
      <c r="E17" s="29">
        <v>8000000</v>
      </c>
      <c r="F17" s="11"/>
      <c r="G17" s="29">
        <v>7800000</v>
      </c>
      <c r="H17" s="11"/>
      <c r="I17" s="29">
        <v>7800000</v>
      </c>
      <c r="J17" s="11"/>
      <c r="K17" s="10">
        <v>8700000</v>
      </c>
      <c r="L17" s="11"/>
      <c r="M17" s="29">
        <v>8100000</v>
      </c>
      <c r="N17" s="11"/>
      <c r="O17" s="31">
        <v>8758000</v>
      </c>
    </row>
    <row r="18" spans="1:15" ht="12.75">
      <c r="A18" s="9" t="s">
        <v>22</v>
      </c>
      <c r="B18" s="34">
        <v>0</v>
      </c>
      <c r="C18" s="10">
        <v>324000</v>
      </c>
      <c r="D18" s="11"/>
      <c r="E18" s="29">
        <v>54000</v>
      </c>
      <c r="F18" s="11">
        <v>0</v>
      </c>
      <c r="G18" s="29">
        <v>54000</v>
      </c>
      <c r="H18" s="11"/>
      <c r="I18" s="29">
        <v>54000</v>
      </c>
      <c r="J18" s="11"/>
      <c r="K18" s="10">
        <v>54000</v>
      </c>
      <c r="L18" s="11"/>
      <c r="M18" s="29">
        <v>54000</v>
      </c>
      <c r="N18" s="11"/>
      <c r="O18" s="31">
        <v>54000</v>
      </c>
    </row>
    <row r="19" spans="1:15" ht="12.75">
      <c r="A19" s="7" t="s">
        <v>13</v>
      </c>
      <c r="B19" s="34"/>
      <c r="C19" s="24">
        <f>SUM(C20:C23)</f>
        <v>34000</v>
      </c>
      <c r="D19" s="24"/>
      <c r="E19" s="24">
        <f aca="true" t="shared" si="1" ref="E19:O19">SUM(E20:E23)</f>
        <v>7000</v>
      </c>
      <c r="F19" s="24"/>
      <c r="G19" s="24">
        <f t="shared" si="1"/>
        <v>5000</v>
      </c>
      <c r="H19" s="25"/>
      <c r="I19" s="24">
        <f t="shared" si="1"/>
        <v>6000</v>
      </c>
      <c r="J19" s="25"/>
      <c r="K19" s="24">
        <f t="shared" si="1"/>
        <v>6000</v>
      </c>
      <c r="L19" s="25"/>
      <c r="M19" s="24">
        <f t="shared" si="1"/>
        <v>5000</v>
      </c>
      <c r="N19" s="25"/>
      <c r="O19" s="26">
        <f t="shared" si="1"/>
        <v>5000</v>
      </c>
    </row>
    <row r="20" spans="1:15" ht="12.75">
      <c r="A20" s="9" t="s">
        <v>14</v>
      </c>
      <c r="B20" s="34">
        <f t="shared" si="0"/>
        <v>0</v>
      </c>
      <c r="C20" s="10">
        <v>0</v>
      </c>
      <c r="D20" s="11"/>
      <c r="E20" s="29">
        <v>0</v>
      </c>
      <c r="F20" s="11"/>
      <c r="G20" s="29">
        <v>0</v>
      </c>
      <c r="H20" s="11"/>
      <c r="I20" s="29">
        <v>0</v>
      </c>
      <c r="J20" s="11"/>
      <c r="K20" s="10">
        <v>0</v>
      </c>
      <c r="L20" s="11"/>
      <c r="M20" s="29">
        <v>0</v>
      </c>
      <c r="N20" s="11"/>
      <c r="O20" s="31">
        <f>C20*N20%</f>
        <v>0</v>
      </c>
    </row>
    <row r="21" spans="1:15" ht="12.75">
      <c r="A21" s="9" t="s">
        <v>15</v>
      </c>
      <c r="B21" s="34">
        <f t="shared" si="0"/>
        <v>0</v>
      </c>
      <c r="C21" s="10">
        <v>2000</v>
      </c>
      <c r="D21" s="11"/>
      <c r="E21" s="29">
        <v>2000</v>
      </c>
      <c r="F21" s="11"/>
      <c r="G21" s="29">
        <v>0</v>
      </c>
      <c r="H21" s="11"/>
      <c r="I21" s="29">
        <v>0</v>
      </c>
      <c r="J21" s="11"/>
      <c r="K21" s="10">
        <f>C21*J21%</f>
        <v>0</v>
      </c>
      <c r="L21" s="11"/>
      <c r="M21" s="29">
        <v>0</v>
      </c>
      <c r="N21" s="11"/>
      <c r="O21" s="31">
        <v>0</v>
      </c>
    </row>
    <row r="22" spans="1:15" ht="12.75">
      <c r="A22" s="9" t="s">
        <v>25</v>
      </c>
      <c r="B22" s="34">
        <f t="shared" si="0"/>
        <v>0</v>
      </c>
      <c r="C22" s="10">
        <v>0</v>
      </c>
      <c r="D22" s="11"/>
      <c r="E22" s="29">
        <v>0</v>
      </c>
      <c r="F22" s="11"/>
      <c r="G22" s="29"/>
      <c r="H22" s="11"/>
      <c r="I22" s="29">
        <v>0</v>
      </c>
      <c r="J22" s="11"/>
      <c r="K22" s="10">
        <v>0</v>
      </c>
      <c r="L22" s="11"/>
      <c r="M22" s="29">
        <v>0</v>
      </c>
      <c r="N22" s="11"/>
      <c r="O22" s="31">
        <v>0</v>
      </c>
    </row>
    <row r="23" spans="1:15" ht="12.75">
      <c r="A23" s="9" t="s">
        <v>24</v>
      </c>
      <c r="B23" s="34">
        <f t="shared" si="0"/>
        <v>0</v>
      </c>
      <c r="C23" s="10">
        <v>32000</v>
      </c>
      <c r="D23" s="11"/>
      <c r="E23" s="29">
        <v>5000</v>
      </c>
      <c r="F23" s="11"/>
      <c r="G23" s="29">
        <v>5000</v>
      </c>
      <c r="H23" s="11">
        <v>0</v>
      </c>
      <c r="I23" s="29">
        <v>6000</v>
      </c>
      <c r="J23" s="11"/>
      <c r="K23" s="10">
        <v>6000</v>
      </c>
      <c r="L23" s="11"/>
      <c r="M23" s="29">
        <v>5000</v>
      </c>
      <c r="N23" s="11"/>
      <c r="O23" s="31">
        <v>5000</v>
      </c>
    </row>
    <row r="24" spans="1:15" ht="12.75">
      <c r="A24" s="13"/>
      <c r="B24" s="34"/>
      <c r="C24" s="14"/>
      <c r="D24" s="15"/>
      <c r="E24" s="24"/>
      <c r="F24" s="16"/>
      <c r="G24" s="24"/>
      <c r="H24" s="17"/>
      <c r="I24" s="24"/>
      <c r="J24" s="17"/>
      <c r="K24" s="8"/>
      <c r="L24" s="17"/>
      <c r="M24" s="24"/>
      <c r="N24" s="17"/>
      <c r="O24" s="26"/>
    </row>
    <row r="25" spans="1:15" ht="12.75">
      <c r="A25" s="7" t="s">
        <v>21</v>
      </c>
      <c r="B25" s="34">
        <f t="shared" si="0"/>
        <v>0</v>
      </c>
      <c r="C25" s="18"/>
      <c r="D25" s="19"/>
      <c r="E25" s="24">
        <f>C25*D25%</f>
        <v>0</v>
      </c>
      <c r="F25" s="35"/>
      <c r="G25" s="24">
        <f>C25*F25%</f>
        <v>0</v>
      </c>
      <c r="H25" s="19"/>
      <c r="I25" s="24">
        <f>C25*H25%</f>
        <v>0</v>
      </c>
      <c r="J25" s="19"/>
      <c r="K25" s="24">
        <f>C25*J25%</f>
        <v>0</v>
      </c>
      <c r="L25" s="19"/>
      <c r="M25" s="24">
        <f>C25*L25%</f>
        <v>0</v>
      </c>
      <c r="N25" s="19"/>
      <c r="O25" s="26">
        <v>0</v>
      </c>
    </row>
    <row r="26" spans="1:15" ht="12.75">
      <c r="A26" s="13"/>
      <c r="B26" s="20"/>
      <c r="C26" s="14"/>
      <c r="D26" s="16"/>
      <c r="E26" s="30"/>
      <c r="F26" s="16"/>
      <c r="G26" s="30"/>
      <c r="H26" s="20"/>
      <c r="I26" s="30"/>
      <c r="J26" s="20"/>
      <c r="K26" s="20"/>
      <c r="L26" s="20"/>
      <c r="M26" s="30"/>
      <c r="N26" s="20"/>
      <c r="O26" s="32"/>
    </row>
    <row r="27" spans="1:15" ht="15.75" thickBot="1">
      <c r="A27" s="40" t="s">
        <v>16</v>
      </c>
      <c r="B27" s="21"/>
      <c r="C27" s="27">
        <f>C10+C19+C25</f>
        <v>55700000</v>
      </c>
      <c r="D27" s="27"/>
      <c r="E27" s="27">
        <f>E10+E19+E25</f>
        <v>9034000</v>
      </c>
      <c r="F27" s="27"/>
      <c r="G27" s="27">
        <f>G10+G19+G25</f>
        <v>9233000</v>
      </c>
      <c r="H27" s="27"/>
      <c r="I27" s="27">
        <f>I10+I19+I25</f>
        <v>8933000</v>
      </c>
      <c r="J27" s="27"/>
      <c r="K27" s="27">
        <f>K10+K19+K25</f>
        <v>9734000</v>
      </c>
      <c r="L27" s="27"/>
      <c r="M27" s="27">
        <f>M10+M19+M25</f>
        <v>9033000</v>
      </c>
      <c r="N27" s="27"/>
      <c r="O27" s="28">
        <f>O10+O19+O25</f>
        <v>9733000</v>
      </c>
    </row>
    <row r="30" spans="3:10" ht="12.75">
      <c r="C30" s="41" t="s">
        <v>31</v>
      </c>
      <c r="J30" s="1" t="s">
        <v>34</v>
      </c>
    </row>
    <row r="31" spans="3:11" ht="12.75">
      <c r="C31" s="1" t="s">
        <v>30</v>
      </c>
      <c r="J31" s="1" t="s">
        <v>33</v>
      </c>
      <c r="K31" s="1" t="s">
        <v>32</v>
      </c>
    </row>
    <row r="33" ht="12.75">
      <c r="C33" s="41" t="s">
        <v>37</v>
      </c>
    </row>
  </sheetData>
  <sheetProtection sheet="1"/>
  <mergeCells count="6">
    <mergeCell ref="A7:O7"/>
    <mergeCell ref="B3:E3"/>
    <mergeCell ref="B5:E5"/>
    <mergeCell ref="A1:E1"/>
    <mergeCell ref="A2:E2"/>
    <mergeCell ref="A4:E4"/>
  </mergeCells>
  <printOptions/>
  <pageMargins left="0.5905511811023623" right="0.1968503937007874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Xaxim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Gleison Jose Isotton</dc:creator>
  <cp:keywords/>
  <dc:description/>
  <cp:lastModifiedBy>LG</cp:lastModifiedBy>
  <cp:lastPrinted>2022-10-06T12:34:45Z</cp:lastPrinted>
  <dcterms:created xsi:type="dcterms:W3CDTF">2003-12-31T16:40:56Z</dcterms:created>
  <dcterms:modified xsi:type="dcterms:W3CDTF">2022-10-06T12:35:31Z</dcterms:modified>
  <cp:category/>
  <cp:version/>
  <cp:contentType/>
  <cp:contentStatus/>
</cp:coreProperties>
</file>